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birm-bs-02\birm_planning\Jobs Open\794-PLN-MNP-00124 - Croxley Green\15. Appeal Jan 2026\6. Core Docs\"/>
    </mc:Choice>
  </mc:AlternateContent>
  <xr:revisionPtr revIDLastSave="0" documentId="13_ncr:1_{3A02F9D1-DB52-4953-88E2-846F07D35B3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Table 1" sheetId="1" r:id="rId1"/>
    <sheet name="AMR 2023.24 T1" sheetId="2" r:id="rId2"/>
    <sheet name="HDT scor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2" i="3"/>
  <c r="C8" i="3"/>
  <c r="B8" i="3"/>
  <c r="E5" i="3"/>
  <c r="R4" i="2"/>
  <c r="Q4" i="2"/>
  <c r="P4" i="2"/>
  <c r="O4" i="2"/>
  <c r="N4" i="2"/>
  <c r="M4" i="2"/>
  <c r="L4" i="2"/>
  <c r="S6" i="1"/>
  <c r="S4" i="1"/>
  <c r="M4" i="1"/>
  <c r="N4" i="1"/>
  <c r="O4" i="1"/>
  <c r="P4" i="1"/>
  <c r="Q4" i="1"/>
  <c r="R4" i="1"/>
  <c r="L4" i="1"/>
  <c r="S4" i="2" l="1"/>
  <c r="S6" i="2" s="1"/>
</calcChain>
</file>

<file path=xl/sharedStrings.xml><?xml version="1.0" encoding="utf-8"?>
<sst xmlns="http://schemas.openxmlformats.org/spreadsheetml/2006/main" count="97" uniqueCount="44">
  <si>
    <t>LP CP4</t>
  </si>
  <si>
    <t>SM</t>
  </si>
  <si>
    <t>2001-2025</t>
  </si>
  <si>
    <t>Source of requirement</t>
  </si>
  <si>
    <t>Annual Requirement</t>
  </si>
  <si>
    <r>
      <rPr>
        <b/>
        <sz val="10"/>
        <rFont val="Arial"/>
        <family val="2"/>
      </rPr>
      <t>01/02
- 08/09</t>
    </r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</si>
  <si>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</si>
  <si>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</si>
  <si>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</si>
  <si>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</si>
  <si>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</si>
  <si>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</si>
  <si>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</si>
  <si>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</si>
  <si>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</si>
  <si>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</si>
  <si>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</si>
  <si>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</si>
  <si>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</si>
  <si>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</si>
  <si>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r>
      <rPr>
        <b/>
        <sz val="10"/>
        <rFont val="Arial"/>
        <family val="2"/>
      </rPr>
      <t>23/24
Cur</t>
    </r>
  </si>
  <si>
    <t>24/25</t>
  </si>
  <si>
    <t>Cumulative target</t>
  </si>
  <si>
    <t>Dwelling Completions (Net)</t>
  </si>
  <si>
    <t>Shortfall</t>
  </si>
  <si>
    <t>23/24</t>
  </si>
  <si>
    <r>
      <rPr>
        <b/>
        <sz val="8"/>
        <rFont val="Arial"/>
        <family val="2"/>
      </rPr>
      <t>01/02
- 08/09</t>
    </r>
  </si>
  <si>
    <t>Dwelling Completions (net)</t>
  </si>
  <si>
    <t>Cumulative Comps</t>
  </si>
  <si>
    <t>2015-18</t>
  </si>
  <si>
    <t>2016-19</t>
  </si>
  <si>
    <t>2017-20</t>
  </si>
  <si>
    <t>2018-21</t>
  </si>
  <si>
    <t>3-yr period</t>
  </si>
  <si>
    <t>2019-22</t>
  </si>
  <si>
    <t>2020-23</t>
  </si>
  <si>
    <t>Totals</t>
  </si>
  <si>
    <t>Requirement</t>
  </si>
  <si>
    <t>Delivery</t>
  </si>
  <si>
    <t>Difference</t>
  </si>
  <si>
    <t>% score</t>
  </si>
  <si>
    <t>Action</t>
  </si>
  <si>
    <t>Presumption</t>
  </si>
  <si>
    <t>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</si>
</sst>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charset val="204"/>
    </font>
    <font>
      <sz val="8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9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top"/>
    </xf>
    <xf numFmtId="9" fontId="0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828800" cy="698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28800" cy="6985"/>
        </a:xfrm>
        <a:custGeom>
          <a:avLst/>
          <a:gdLst/>
          <a:ahLst/>
          <a:cxnLst/>
          <a:rect l="0" t="0" r="0" b="0"/>
          <a:pathLst>
            <a:path w="1828800" h="6985">
              <a:moveTo>
                <a:pt x="1828800" y="0"/>
              </a:moveTo>
              <a:lnTo>
                <a:pt x="0" y="0"/>
              </a:lnTo>
              <a:lnTo>
                <a:pt x="0" y="6857"/>
              </a:lnTo>
              <a:lnTo>
                <a:pt x="1828800" y="6857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1828800" cy="698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996B4B4-8C28-4178-808F-0B4B1F22A4D3}"/>
            </a:ext>
          </a:extLst>
        </xdr:cNvPr>
        <xdr:cNvSpPr/>
      </xdr:nvSpPr>
      <xdr:spPr>
        <a:xfrm>
          <a:off x="0" y="1181100"/>
          <a:ext cx="1828800" cy="6985"/>
        </a:xfrm>
        <a:custGeom>
          <a:avLst/>
          <a:gdLst/>
          <a:ahLst/>
          <a:cxnLst/>
          <a:rect l="0" t="0" r="0" b="0"/>
          <a:pathLst>
            <a:path w="1828800" h="6985">
              <a:moveTo>
                <a:pt x="1828800" y="0"/>
              </a:moveTo>
              <a:lnTo>
                <a:pt x="0" y="0"/>
              </a:lnTo>
              <a:lnTo>
                <a:pt x="0" y="6857"/>
              </a:lnTo>
              <a:lnTo>
                <a:pt x="1828800" y="6857"/>
              </a:lnTo>
              <a:lnTo>
                <a:pt x="1828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workbookViewId="0">
      <selection sqref="A1:S6"/>
    </sheetView>
  </sheetViews>
  <sheetFormatPr defaultRowHeight="13" x14ac:dyDescent="0.3"/>
  <cols>
    <col min="1" max="1" width="22.8984375" style="6" bestFit="1" customWidth="1"/>
    <col min="2" max="2" width="9.296875" style="6" customWidth="1"/>
    <col min="3" max="10" width="7.796875" style="6" bestFit="1" customWidth="1"/>
    <col min="11" max="12" width="8" style="6" customWidth="1"/>
    <col min="13" max="13" width="6.8984375" style="6" customWidth="1"/>
    <col min="14" max="14" width="8" style="6" customWidth="1"/>
    <col min="15" max="15" width="6.8984375" style="6" customWidth="1"/>
    <col min="16" max="17" width="8" style="6" customWidth="1"/>
    <col min="18" max="19" width="6.8984375" style="6" customWidth="1"/>
    <col min="20" max="20" width="14" style="6" customWidth="1"/>
    <col min="21" max="16384" width="8.796875" style="6"/>
  </cols>
  <sheetData>
    <row r="1" spans="1:20" s="5" customFormat="1" ht="35" customHeight="1" x14ac:dyDescent="0.3">
      <c r="A1" s="12"/>
      <c r="B1" s="2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2" t="s">
        <v>20</v>
      </c>
      <c r="R1" s="3" t="s">
        <v>21</v>
      </c>
      <c r="S1" s="3" t="s">
        <v>2</v>
      </c>
      <c r="T1" s="4"/>
    </row>
    <row r="2" spans="1:20" s="5" customFormat="1" ht="28.5" customHeight="1" x14ac:dyDescent="0.3">
      <c r="A2" s="3" t="s">
        <v>23</v>
      </c>
      <c r="B2" s="8">
        <v>1926</v>
      </c>
      <c r="C2" s="8">
        <v>48</v>
      </c>
      <c r="D2" s="8">
        <v>107</v>
      </c>
      <c r="E2" s="8">
        <v>185</v>
      </c>
      <c r="F2" s="8">
        <v>176</v>
      </c>
      <c r="G2" s="8">
        <v>142</v>
      </c>
      <c r="H2" s="8">
        <v>285</v>
      </c>
      <c r="I2" s="8">
        <v>215</v>
      </c>
      <c r="J2" s="8">
        <v>144</v>
      </c>
      <c r="K2" s="8">
        <v>264</v>
      </c>
      <c r="L2" s="8">
        <v>149</v>
      </c>
      <c r="M2" s="8">
        <v>406</v>
      </c>
      <c r="N2" s="8">
        <v>99</v>
      </c>
      <c r="O2" s="8">
        <v>154</v>
      </c>
      <c r="P2" s="8">
        <v>204</v>
      </c>
      <c r="Q2" s="8">
        <v>219</v>
      </c>
      <c r="R2" s="10">
        <v>376</v>
      </c>
      <c r="S2" s="11">
        <v>5099</v>
      </c>
      <c r="T2" s="4"/>
    </row>
    <row r="3" spans="1:20" s="5" customFormat="1" ht="25.5" hidden="1" customHeight="1" x14ac:dyDescent="0.3">
      <c r="A3" s="3" t="s">
        <v>22</v>
      </c>
      <c r="B3" s="8">
        <v>1440</v>
      </c>
      <c r="C3" s="8">
        <v>1620</v>
      </c>
      <c r="D3" s="8">
        <v>1800</v>
      </c>
      <c r="E3" s="8">
        <v>1980</v>
      </c>
      <c r="F3" s="8">
        <v>2160</v>
      </c>
      <c r="G3" s="8">
        <v>2340</v>
      </c>
      <c r="H3" s="8">
        <v>2520</v>
      </c>
      <c r="I3" s="8">
        <v>2700</v>
      </c>
      <c r="J3" s="8">
        <v>2880</v>
      </c>
      <c r="K3" s="8">
        <v>3060</v>
      </c>
      <c r="L3" s="8">
        <v>3579</v>
      </c>
      <c r="M3" s="8">
        <v>4194</v>
      </c>
      <c r="N3" s="8">
        <v>4820</v>
      </c>
      <c r="O3" s="8">
        <v>5450</v>
      </c>
      <c r="P3" s="8">
        <v>6083</v>
      </c>
      <c r="Q3" s="8">
        <v>6720</v>
      </c>
      <c r="R3" s="8">
        <v>7360</v>
      </c>
      <c r="S3" s="7"/>
      <c r="T3" s="4"/>
    </row>
    <row r="4" spans="1:20" s="5" customFormat="1" ht="29.5" customHeight="1" x14ac:dyDescent="0.3">
      <c r="A4" s="13" t="s">
        <v>4</v>
      </c>
      <c r="B4" s="8">
        <v>1440</v>
      </c>
      <c r="C4" s="7">
        <v>180</v>
      </c>
      <c r="D4" s="7">
        <v>180</v>
      </c>
      <c r="E4" s="7">
        <v>180</v>
      </c>
      <c r="F4" s="7">
        <v>180</v>
      </c>
      <c r="G4" s="7">
        <v>180</v>
      </c>
      <c r="H4" s="7">
        <v>180</v>
      </c>
      <c r="I4" s="7">
        <v>180</v>
      </c>
      <c r="J4" s="7">
        <v>180</v>
      </c>
      <c r="K4" s="7">
        <v>180</v>
      </c>
      <c r="L4" s="9">
        <f>L3-K3</f>
        <v>519</v>
      </c>
      <c r="M4" s="9">
        <f>M3-L3</f>
        <v>615</v>
      </c>
      <c r="N4" s="9">
        <f>N3-M3</f>
        <v>626</v>
      </c>
      <c r="O4" s="9">
        <f>O3-N3</f>
        <v>630</v>
      </c>
      <c r="P4" s="9">
        <f>P3-O3</f>
        <v>633</v>
      </c>
      <c r="Q4" s="9">
        <f>Q3-P3</f>
        <v>637</v>
      </c>
      <c r="R4" s="9">
        <f>R3-Q3</f>
        <v>640</v>
      </c>
      <c r="S4" s="11">
        <f>SUM(B4:R4)</f>
        <v>7360</v>
      </c>
    </row>
    <row r="5" spans="1:20" ht="27.5" customHeight="1" x14ac:dyDescent="0.3">
      <c r="A5" s="13" t="s">
        <v>3</v>
      </c>
      <c r="B5" s="7"/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7" t="s">
        <v>1</v>
      </c>
      <c r="R5" s="7" t="s">
        <v>1</v>
      </c>
      <c r="S5" s="7"/>
    </row>
    <row r="6" spans="1:20" ht="26.5" customHeight="1" x14ac:dyDescent="0.3">
      <c r="A6" s="15" t="s">
        <v>24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  <c r="S6" s="19">
        <f>S2-S4</f>
        <v>-2261</v>
      </c>
    </row>
  </sheetData>
  <mergeCells count="1">
    <mergeCell ref="B6:R6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DABB-AFC2-4A82-A3DB-2D71F30DA5D2}">
  <dimension ref="A1:S7"/>
  <sheetViews>
    <sheetView workbookViewId="0">
      <selection activeCell="A25" sqref="A25"/>
    </sheetView>
  </sheetViews>
  <sheetFormatPr defaultRowHeight="13" x14ac:dyDescent="0.3"/>
  <cols>
    <col min="1" max="1" width="23.3984375" bestFit="1" customWidth="1"/>
    <col min="3" max="3" width="7.59765625" customWidth="1"/>
    <col min="4" max="4" width="7.296875" customWidth="1"/>
    <col min="5" max="5" width="6.3984375" customWidth="1"/>
    <col min="6" max="6" width="6.69921875" customWidth="1"/>
    <col min="7" max="7" width="7.09765625" customWidth="1"/>
    <col min="8" max="9" width="7.59765625" customWidth="1"/>
    <col min="10" max="11" width="7.8984375" customWidth="1"/>
    <col min="12" max="12" width="8.19921875" customWidth="1"/>
    <col min="13" max="13" width="8" customWidth="1"/>
    <col min="14" max="14" width="8.296875" customWidth="1"/>
    <col min="15" max="15" width="7.69921875" customWidth="1"/>
    <col min="16" max="16" width="8" customWidth="1"/>
    <col min="17" max="17" width="7.69921875" customWidth="1"/>
    <col min="18" max="18" width="7.8984375" customWidth="1"/>
  </cols>
  <sheetData>
    <row r="1" spans="1:19" ht="21" x14ac:dyDescent="0.3">
      <c r="A1" s="1"/>
      <c r="B1" s="20" t="s">
        <v>26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1" t="s">
        <v>13</v>
      </c>
      <c r="K1" s="21" t="s">
        <v>14</v>
      </c>
      <c r="L1" s="21" t="s">
        <v>15</v>
      </c>
      <c r="M1" s="21" t="s">
        <v>16</v>
      </c>
      <c r="N1" s="21" t="s">
        <v>17</v>
      </c>
      <c r="O1" s="21" t="s">
        <v>18</v>
      </c>
      <c r="P1" s="21" t="s">
        <v>19</v>
      </c>
      <c r="Q1" s="21" t="s">
        <v>25</v>
      </c>
      <c r="R1" s="21" t="s">
        <v>21</v>
      </c>
      <c r="S1" s="21" t="s">
        <v>2</v>
      </c>
    </row>
    <row r="2" spans="1:19" ht="23" customHeight="1" x14ac:dyDescent="0.3">
      <c r="A2" s="32" t="s">
        <v>27</v>
      </c>
      <c r="B2" s="22">
        <v>1926</v>
      </c>
      <c r="C2" s="22">
        <v>48</v>
      </c>
      <c r="D2" s="22">
        <v>107</v>
      </c>
      <c r="E2" s="22">
        <v>185</v>
      </c>
      <c r="F2" s="22">
        <v>176</v>
      </c>
      <c r="G2" s="22">
        <v>142</v>
      </c>
      <c r="H2" s="22">
        <v>285</v>
      </c>
      <c r="I2" s="22">
        <v>215</v>
      </c>
      <c r="J2" s="22">
        <v>144</v>
      </c>
      <c r="K2" s="22">
        <v>264</v>
      </c>
      <c r="L2" s="22">
        <v>149</v>
      </c>
      <c r="M2" s="22">
        <v>406</v>
      </c>
      <c r="N2" s="22">
        <v>99</v>
      </c>
      <c r="O2" s="22">
        <v>154</v>
      </c>
      <c r="P2" s="22">
        <v>204</v>
      </c>
      <c r="Q2" s="22">
        <v>219</v>
      </c>
      <c r="R2" s="23">
        <v>376</v>
      </c>
      <c r="S2" s="24">
        <v>5099</v>
      </c>
    </row>
    <row r="3" spans="1:19" ht="23.5" customHeight="1" x14ac:dyDescent="0.3">
      <c r="A3" s="32" t="s">
        <v>28</v>
      </c>
      <c r="B3" s="22">
        <v>1440</v>
      </c>
      <c r="C3" s="22">
        <v>1620</v>
      </c>
      <c r="D3" s="22">
        <v>1800</v>
      </c>
      <c r="E3" s="22">
        <v>1980</v>
      </c>
      <c r="F3" s="22">
        <v>2160</v>
      </c>
      <c r="G3" s="22">
        <v>2340</v>
      </c>
      <c r="H3" s="22">
        <v>2520</v>
      </c>
      <c r="I3" s="22">
        <v>2700</v>
      </c>
      <c r="J3" s="22">
        <v>2880</v>
      </c>
      <c r="K3" s="22">
        <v>3060</v>
      </c>
      <c r="L3" s="22">
        <v>3579</v>
      </c>
      <c r="M3" s="22">
        <v>4194</v>
      </c>
      <c r="N3" s="22">
        <v>4820</v>
      </c>
      <c r="O3" s="22">
        <v>5450</v>
      </c>
      <c r="P3" s="22">
        <v>6083</v>
      </c>
      <c r="Q3" s="22">
        <v>6720</v>
      </c>
      <c r="R3" s="22">
        <v>7360</v>
      </c>
      <c r="S3" s="25"/>
    </row>
    <row r="4" spans="1:19" ht="25" customHeight="1" x14ac:dyDescent="0.3">
      <c r="A4" s="32" t="s">
        <v>4</v>
      </c>
      <c r="B4" s="22">
        <v>1440</v>
      </c>
      <c r="C4" s="25">
        <v>180</v>
      </c>
      <c r="D4" s="25">
        <v>180</v>
      </c>
      <c r="E4" s="25">
        <v>180</v>
      </c>
      <c r="F4" s="25">
        <v>180</v>
      </c>
      <c r="G4" s="25">
        <v>180</v>
      </c>
      <c r="H4" s="25">
        <v>180</v>
      </c>
      <c r="I4" s="25">
        <v>180</v>
      </c>
      <c r="J4" s="25">
        <v>180</v>
      </c>
      <c r="K4" s="25">
        <v>180</v>
      </c>
      <c r="L4" s="26">
        <f>L3-K3</f>
        <v>519</v>
      </c>
      <c r="M4" s="26">
        <f>M3-L3</f>
        <v>615</v>
      </c>
      <c r="N4" s="26">
        <f>N3-M3</f>
        <v>626</v>
      </c>
      <c r="O4" s="26">
        <f>O3-N3</f>
        <v>630</v>
      </c>
      <c r="P4" s="26">
        <f>P3-O3</f>
        <v>633</v>
      </c>
      <c r="Q4" s="26">
        <f>Q3-P3</f>
        <v>637</v>
      </c>
      <c r="R4" s="26">
        <f>R3-Q3</f>
        <v>640</v>
      </c>
      <c r="S4" s="24">
        <f>SUM(B4:R4)</f>
        <v>7360</v>
      </c>
    </row>
    <row r="5" spans="1:19" ht="23.5" customHeight="1" x14ac:dyDescent="0.3">
      <c r="A5" s="32" t="s">
        <v>3</v>
      </c>
      <c r="B5" s="25"/>
      <c r="C5" s="25" t="s">
        <v>0</v>
      </c>
      <c r="D5" s="25" t="s">
        <v>0</v>
      </c>
      <c r="E5" s="25" t="s">
        <v>0</v>
      </c>
      <c r="F5" s="25" t="s">
        <v>0</v>
      </c>
      <c r="G5" s="25" t="s">
        <v>0</v>
      </c>
      <c r="H5" s="25" t="s">
        <v>0</v>
      </c>
      <c r="I5" s="25" t="s">
        <v>0</v>
      </c>
      <c r="J5" s="25" t="s">
        <v>0</v>
      </c>
      <c r="K5" s="25" t="s">
        <v>0</v>
      </c>
      <c r="L5" s="25" t="s">
        <v>1</v>
      </c>
      <c r="M5" s="25" t="s">
        <v>1</v>
      </c>
      <c r="N5" s="25" t="s">
        <v>1</v>
      </c>
      <c r="O5" s="25" t="s">
        <v>1</v>
      </c>
      <c r="P5" s="25" t="s">
        <v>1</v>
      </c>
      <c r="Q5" s="25" t="s">
        <v>1</v>
      </c>
      <c r="R5" s="25" t="s">
        <v>1</v>
      </c>
      <c r="S5" s="25"/>
    </row>
    <row r="6" spans="1:19" x14ac:dyDescent="0.3">
      <c r="A6" s="32" t="s">
        <v>24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30">
        <f>S2-S4</f>
        <v>-2261</v>
      </c>
    </row>
    <row r="7" spans="1:19" x14ac:dyDescent="0.3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</sheetData>
  <mergeCells count="1">
    <mergeCell ref="B6:R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8E73-2D33-4496-80F7-326520057B15}">
  <dimension ref="A1:F8"/>
  <sheetViews>
    <sheetView tabSelected="1" workbookViewId="0">
      <selection sqref="A1:F8"/>
    </sheetView>
  </sheetViews>
  <sheetFormatPr defaultRowHeight="13" x14ac:dyDescent="0.3"/>
  <cols>
    <col min="1" max="1" width="9.8984375" bestFit="1" customWidth="1"/>
    <col min="2" max="2" width="11.09765625" bestFit="1" customWidth="1"/>
    <col min="4" max="5" width="9.69921875" customWidth="1"/>
    <col min="6" max="6" width="10.69921875" bestFit="1" customWidth="1"/>
  </cols>
  <sheetData>
    <row r="1" spans="1:6" x14ac:dyDescent="0.3">
      <c r="A1" s="14" t="s">
        <v>33</v>
      </c>
      <c r="B1" s="14" t="s">
        <v>37</v>
      </c>
      <c r="C1" s="14" t="s">
        <v>38</v>
      </c>
      <c r="D1" s="14" t="s">
        <v>39</v>
      </c>
      <c r="E1" s="14" t="s">
        <v>40</v>
      </c>
      <c r="F1" s="14" t="s">
        <v>41</v>
      </c>
    </row>
    <row r="2" spans="1:6" x14ac:dyDescent="0.3">
      <c r="A2" s="14" t="s">
        <v>29</v>
      </c>
      <c r="B2" s="33">
        <v>933</v>
      </c>
      <c r="C2" s="33">
        <v>624</v>
      </c>
      <c r="D2" s="33">
        <f>C2-B2</f>
        <v>-309</v>
      </c>
      <c r="E2" s="34">
        <v>0.67</v>
      </c>
      <c r="F2" s="14" t="s">
        <v>43</v>
      </c>
    </row>
    <row r="3" spans="1:6" x14ac:dyDescent="0.3">
      <c r="A3" s="14" t="s">
        <v>30</v>
      </c>
      <c r="B3" s="35">
        <v>1387</v>
      </c>
      <c r="C3" s="33">
        <v>560</v>
      </c>
      <c r="D3" s="33">
        <f t="shared" ref="D3:D8" si="0">C3-B3</f>
        <v>-827</v>
      </c>
      <c r="E3" s="34">
        <v>0.41</v>
      </c>
      <c r="F3" s="14" t="s">
        <v>42</v>
      </c>
    </row>
    <row r="4" spans="1:6" x14ac:dyDescent="0.3">
      <c r="A4" s="14" t="s">
        <v>31</v>
      </c>
      <c r="B4" s="35">
        <v>1619</v>
      </c>
      <c r="C4" s="33">
        <v>872</v>
      </c>
      <c r="D4" s="33">
        <f t="shared" si="0"/>
        <v>-747</v>
      </c>
      <c r="E4" s="34">
        <v>0.54</v>
      </c>
      <c r="F4" s="14" t="s">
        <v>42</v>
      </c>
    </row>
    <row r="5" spans="1:6" x14ac:dyDescent="0.3">
      <c r="A5" s="14" t="s">
        <v>32</v>
      </c>
      <c r="B5" s="35">
        <v>1598</v>
      </c>
      <c r="C5" s="33">
        <v>733</v>
      </c>
      <c r="D5" s="33">
        <f t="shared" si="0"/>
        <v>-865</v>
      </c>
      <c r="E5" s="36">
        <f>C5/B5</f>
        <v>0.45869837296620775</v>
      </c>
      <c r="F5" s="14" t="s">
        <v>42</v>
      </c>
    </row>
    <row r="6" spans="1:6" x14ac:dyDescent="0.3">
      <c r="A6" s="14" t="s">
        <v>34</v>
      </c>
      <c r="B6" s="35">
        <v>1613</v>
      </c>
      <c r="C6" s="33">
        <v>735</v>
      </c>
      <c r="D6" s="33">
        <f t="shared" si="0"/>
        <v>-878</v>
      </c>
      <c r="E6" s="34">
        <v>0.46</v>
      </c>
      <c r="F6" s="14" t="s">
        <v>42</v>
      </c>
    </row>
    <row r="7" spans="1:6" x14ac:dyDescent="0.3">
      <c r="A7" s="14" t="s">
        <v>35</v>
      </c>
      <c r="B7" s="35">
        <v>1678</v>
      </c>
      <c r="C7" s="33">
        <v>500</v>
      </c>
      <c r="D7" s="33">
        <f t="shared" si="0"/>
        <v>-1178</v>
      </c>
      <c r="E7" s="34">
        <v>0.3</v>
      </c>
      <c r="F7" s="14" t="s">
        <v>42</v>
      </c>
    </row>
    <row r="8" spans="1:6" x14ac:dyDescent="0.3">
      <c r="A8" s="37" t="s">
        <v>36</v>
      </c>
      <c r="B8" s="37">
        <f>SUM(B2:B7)</f>
        <v>8828</v>
      </c>
      <c r="C8" s="37">
        <f>SUM(C2:C7)</f>
        <v>4024</v>
      </c>
      <c r="D8" s="37">
        <f t="shared" si="0"/>
        <v>-4804</v>
      </c>
      <c r="E8" s="33"/>
      <c r="F8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AMR 2023.24 T1</vt:lpstr>
      <vt:lpstr>HDT 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Oakley, Darren</cp:lastModifiedBy>
  <dcterms:created xsi:type="dcterms:W3CDTF">2026-06-15T13:45:37Z</dcterms:created>
  <dcterms:modified xsi:type="dcterms:W3CDTF">2026-06-15T15:22:57Z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2026-06-15T00:00:00Z</vt:filetime>
  </property>
  <property fmtid="{D5CDD505-2E9C-101B-9397-08002B2CF9AE}" pid="3" name="LastSaved">
    <vt:filetime>2026-06-15T00:00:00Z</vt:filetime>
  </property>
</Properties>
</file>